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3" activeTab="3"/>
  </bookViews>
  <sheets>
    <sheet name="паспорт РФ 0034" sheetId="2" r:id="rId1"/>
    <sheet name="паспорт РФ 9(повторно)0035" sheetId="3" r:id="rId2"/>
    <sheet name="паспорт РФ МФЦ 8034" sheetId="4" r:id="rId3"/>
    <sheet name="регистрация иностр. гр. 0014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4"/>
  <c r="K5" i="4"/>
  <c r="K3" i="4"/>
  <c r="AL10" i="3"/>
  <c r="K5" i="3"/>
  <c r="K3" i="3"/>
  <c r="AL10" i="2"/>
  <c r="K5" i="2"/>
  <c r="K3" i="2"/>
  <c r="K12" i="6" l="1"/>
  <c r="K29" i="6"/>
  <c r="K12" i="4"/>
  <c r="K31" i="4" s="1"/>
  <c r="K10" i="4"/>
  <c r="AL29" i="6"/>
  <c r="K31" i="6"/>
  <c r="K24" i="6"/>
  <c r="K22" i="6"/>
  <c r="AL29" i="4"/>
  <c r="K29" i="4"/>
  <c r="K24" i="4"/>
  <c r="K22" i="4"/>
  <c r="K12" i="3"/>
  <c r="K31" i="3" s="1"/>
  <c r="K10" i="3"/>
  <c r="K29" i="3" s="1"/>
  <c r="AL29" i="3"/>
  <c r="K24" i="3"/>
  <c r="K22" i="3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<sst xmlns="http://schemas.openxmlformats.org/spreadsheetml/2006/main" count="249" uniqueCount="30">
  <si>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</si>
  <si>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</si>
  <si>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</si>
  <si>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</si>
  <si>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</si>
  <si>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</si>
  <si>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</si>
  <si>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</si>
  <si>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</si>
  <si>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</si>
  <si>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</si>
  <si>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</si>
  <si>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</si>
  <si>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</si>
  <si>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</si>
  <si>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</si>
  <si>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</si>
  <si>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</si>
  <si>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</si>
  <si>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</si>
  <si>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</si>
  <si>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</si>
  <si>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</si>
  <si>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</si>
  <si>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</si>
  <si>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</si>
  <si>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40102810345370000076</t>
  </si>
  <si>
    <t>ОТДЕЛЕНИЕ-НБ РЕСПУБЛИКА МОРДОВИЯ / УФК по Республике Мордовия г. Саранск</t>
  </si>
  <si>
    <t>018952501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</si>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</sst>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7">
          <cell r="B7" t="str">
            <v>УФК по Республике Мордовия (ММО МВД России «Ковылкинский» л/с 04091А65590)</v>
          </cell>
          <cell r="C7">
            <v>1323125979</v>
          </cell>
          <cell r="D7">
            <v>132301001</v>
          </cell>
          <cell r="E7">
            <v>89629000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  <row r="5">
          <cell r="A5" t="str">
            <v>18810807100010035110</v>
          </cell>
          <cell r="B5" t="str">
            <v>Госпошлина за выдачу паспорта гражданина РФ взамен утраченного (пришедшего в негодность)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AL7" sqref="AL7:AY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[1]Лист1!$B$7</f>
        <v>УФК по Республике Мордовия (ММО МВД России «Ковылкинский» л/с 04091А65590)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[1]Лист1!$C$7&amp;","&amp;[1]Лист1!$D$7</f>
        <v>1323125979,132301001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5" t="s">
        <v>27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28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[1]Лист2!$A$4</f>
        <v>18810807100010034110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[1]Лист1!$E$7</f>
        <v>89629000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5" t="str">
        <f>[1]Лист2!$B$4</f>
        <v>Госпошлина за выдачу паспорта гражданина РФ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«Ковылкинский» л/с 04091А65590)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1323125979,132301001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5" t="s">
        <v>27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28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18810807100010034110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89629000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5" t="str">
        <f>K12</f>
        <v>Госпошлина за выдачу паспорта гражданина РФ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V35:AW35"/>
    <mergeCell ref="AE35:AM35"/>
    <mergeCell ref="AN35:AS35"/>
    <mergeCell ref="AT35:AU35"/>
    <mergeCell ref="Q35:W35"/>
    <mergeCell ref="X35:Y35"/>
    <mergeCell ref="Z35:AA35"/>
    <mergeCell ref="AB35:AC35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X16:AY16"/>
    <mergeCell ref="AD16:AM16"/>
    <mergeCell ref="AN16:AS16"/>
    <mergeCell ref="AT16:AU16"/>
    <mergeCell ref="AV16:AW16"/>
    <mergeCell ref="A17:I17"/>
    <mergeCell ref="K17:M17"/>
    <mergeCell ref="N17:T17"/>
    <mergeCell ref="U17:V17"/>
    <mergeCell ref="W17:X17"/>
    <mergeCell ref="K16:P16"/>
    <mergeCell ref="Q16:W16"/>
    <mergeCell ref="X16:Y16"/>
    <mergeCell ref="Z16:AA16"/>
    <mergeCell ref="AB16:AC16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AL30:AY30"/>
    <mergeCell ref="AL31:AY31"/>
    <mergeCell ref="K32:AJ32"/>
    <mergeCell ref="AL32:AY32"/>
    <mergeCell ref="K33:R33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AL7" sqref="AL7:AY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[1]Лист1!$B$7</f>
        <v>УФК по Республике Мордовия (ММО МВД России «Ковылкинский» л/с 04091А65590)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[1]Лист1!$C$7&amp;","&amp;[1]Лист1!$D$7</f>
        <v>1323125979,132301001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28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[1]Лист2!$A$5</f>
        <v>18810807100010035110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[1]Лист1!$E$7</f>
        <v>89629000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[1]Лист2!$B$5</f>
        <v>Госпошлина за выдачу паспорта гражданина РФ взамен утраченного (пришедшего в негодность)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«Ковылкинский» л/с 04091А65590)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1323125979,132301001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28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18810807100010035110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89629000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выдачу паспорта гражданина РФ взамен утраченного (пришедшего в негодность)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[1]Лист1!$B$7</f>
        <v>УФК по Республике Мордовия (ММО МВД России «Ковылкинский» л/с 04091А65590)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[1]Лист1!$C$7&amp;","&amp;[1]Лист1!$D$7</f>
        <v>1323125979,132301001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28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9" t="str">
        <f>[1]Лист2!$A$6</f>
        <v>18810807100018034110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2"/>
      <c r="AL10" s="73">
        <f>[1]Лист1!$E$7</f>
        <v>89629000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[1]Лист2!$B$6</f>
        <v>Госпошлина за выдачу паспорта гражданина РФ при обращении через МФЦ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«Ковылкинский» л/с 04091А65590)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1323125979,132301001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28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18810807100018034110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89629000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выдачу паспорта гражданина РФ при обращении через МФЦ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S14" sqref="S14:AY1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65" t="s">
        <v>0</v>
      </c>
      <c r="AT1" s="66"/>
      <c r="AU1" s="66"/>
      <c r="AV1" s="66"/>
      <c r="AW1" s="66"/>
      <c r="AX1" s="66"/>
      <c r="AY1" s="66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7"/>
      <c r="BA2" s="6"/>
    </row>
    <row r="3" spans="1:53" ht="12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4"/>
      <c r="K3" s="55" t="str">
        <f>[1]Лист1!$B$7</f>
        <v>УФК по Республике Мордовия (ММО МВД России «Ковылкинский» л/с 04091А65590)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53" t="s">
        <v>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59" t="str">
        <f>[1]Лист1!$C$7&amp;","&amp;[1]Лист1!$D$7</f>
        <v>1323125979,132301001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8"/>
      <c r="Z5" s="69" t="s">
        <v>25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53" t="s">
        <v>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7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5" t="s">
        <v>27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39" t="s">
        <v>6</v>
      </c>
      <c r="AK7" s="40"/>
      <c r="AL7" s="61" t="s">
        <v>28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53" t="s">
        <v>7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39" t="s">
        <v>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1" t="s">
        <v>26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73">
        <f>[1]Лист1!$E$7</f>
        <v>89629000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2"/>
      <c r="AL11" s="53" t="s">
        <v>10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5" t="str">
        <f>[1]Лист2!$B$3</f>
        <v>Госпошлина за регистрацию иностранного гражданина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2"/>
      <c r="AL12" s="5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53" t="s">
        <v>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53" t="s">
        <v>12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39" t="s">
        <v>13</v>
      </c>
      <c r="L14" s="40"/>
      <c r="M14" s="40"/>
      <c r="N14" s="40"/>
      <c r="O14" s="40"/>
      <c r="P14" s="40"/>
      <c r="Q14" s="40"/>
      <c r="R14" s="40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39" t="s">
        <v>14</v>
      </c>
      <c r="L15" s="40"/>
      <c r="M15" s="40"/>
      <c r="N15" s="40"/>
      <c r="O15" s="40"/>
      <c r="P15" s="40"/>
      <c r="Q15" s="40"/>
      <c r="R15" s="4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59"/>
      <c r="R16" s="60"/>
      <c r="S16" s="60"/>
      <c r="T16" s="60"/>
      <c r="U16" s="60"/>
      <c r="V16" s="60"/>
      <c r="W16" s="60"/>
      <c r="X16" s="77" t="s">
        <v>16</v>
      </c>
      <c r="Y16" s="78"/>
      <c r="Z16" s="79">
        <v>0</v>
      </c>
      <c r="AA16" s="80"/>
      <c r="AB16" s="51" t="s">
        <v>17</v>
      </c>
      <c r="AC16" s="52"/>
      <c r="AD16" s="81" t="s">
        <v>18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4"/>
      <c r="AQ16" s="84"/>
      <c r="AR16" s="84"/>
      <c r="AS16" s="84"/>
      <c r="AT16" s="51" t="s">
        <v>16</v>
      </c>
      <c r="AU16" s="52"/>
      <c r="AV16" s="83"/>
      <c r="AW16" s="84"/>
      <c r="AX16" s="51" t="s">
        <v>17</v>
      </c>
      <c r="AY16" s="52"/>
      <c r="AZ16" s="2"/>
      <c r="BA16" s="6"/>
    </row>
    <row r="17" spans="1:53" ht="10.5" customHeight="1" x14ac:dyDescent="0.25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13"/>
      <c r="K17" s="39" t="s">
        <v>20</v>
      </c>
      <c r="L17" s="40"/>
      <c r="M17" s="40"/>
      <c r="N17" s="47"/>
      <c r="O17" s="48"/>
      <c r="P17" s="48"/>
      <c r="Q17" s="48"/>
      <c r="R17" s="48"/>
      <c r="S17" s="48"/>
      <c r="T17" s="48"/>
      <c r="U17" s="51" t="s">
        <v>16</v>
      </c>
      <c r="V17" s="52"/>
      <c r="W17" s="49"/>
      <c r="X17" s="50"/>
      <c r="Y17" s="39" t="s">
        <v>17</v>
      </c>
      <c r="Z17" s="40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43" t="s">
        <v>21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41" t="s">
        <v>22</v>
      </c>
      <c r="AC19" s="42"/>
      <c r="AD19" s="42"/>
      <c r="AE19" s="42"/>
      <c r="AF19" s="42"/>
      <c r="AG19" s="42"/>
      <c r="AH19" s="42"/>
      <c r="AI19" s="42"/>
      <c r="AJ19" s="42"/>
      <c r="AK19" s="4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5" t="str">
        <f>K3</f>
        <v>УФК по Республике Мордовия (ММО МВД России «Ковылкинский» л/с 04091А65590)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53" t="s">
        <v>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2"/>
      <c r="BA23" s="6"/>
    </row>
    <row r="24" spans="1:53" ht="9.75" customHeight="1" x14ac:dyDescent="0.25">
      <c r="A24" s="2"/>
      <c r="B24" s="57"/>
      <c r="C24" s="58"/>
      <c r="D24" s="58"/>
      <c r="E24" s="58"/>
      <c r="F24" s="58"/>
      <c r="G24" s="58"/>
      <c r="H24" s="58"/>
      <c r="I24" s="3"/>
      <c r="J24" s="4"/>
      <c r="K24" s="59" t="str">
        <f>K5</f>
        <v>1323125979,132301001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8"/>
      <c r="Z24" s="69" t="s">
        <v>25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53" t="s">
        <v>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7"/>
      <c r="Z25" s="53" t="s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5" t="s">
        <v>27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39" t="s">
        <v>6</v>
      </c>
      <c r="AK26" s="40"/>
      <c r="AL26" s="61" t="s">
        <v>28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53" t="s">
        <v>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39" t="s">
        <v>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61" t="s">
        <v>26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59" t="str">
        <f>K10</f>
        <v>18810806000018014110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2"/>
      <c r="AL29" s="73">
        <f>AL10</f>
        <v>89629000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2"/>
      <c r="BA29" s="6"/>
    </row>
    <row r="30" spans="1:53" ht="9.75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53" t="s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2"/>
      <c r="AL30" s="63" t="s">
        <v>10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7" t="str">
        <f>K12</f>
        <v>Госпошлина за регистрацию иностранного гражданина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2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53" t="s">
        <v>11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2"/>
      <c r="AL32" s="53" t="s">
        <v>12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39" t="s">
        <v>13</v>
      </c>
      <c r="L33" s="40"/>
      <c r="M33" s="40"/>
      <c r="N33" s="40"/>
      <c r="O33" s="40"/>
      <c r="P33" s="40"/>
      <c r="Q33" s="40"/>
      <c r="R33" s="40"/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39" t="s">
        <v>14</v>
      </c>
      <c r="L34" s="40"/>
      <c r="M34" s="40"/>
      <c r="N34" s="40"/>
      <c r="O34" s="40"/>
      <c r="P34" s="40"/>
      <c r="Q34" s="40"/>
      <c r="R34" s="40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39" t="s">
        <v>15</v>
      </c>
      <c r="L35" s="40"/>
      <c r="M35" s="40"/>
      <c r="N35" s="40"/>
      <c r="O35" s="40"/>
      <c r="P35" s="40"/>
      <c r="Q35" s="59"/>
      <c r="R35" s="60"/>
      <c r="S35" s="60"/>
      <c r="T35" s="60"/>
      <c r="U35" s="60"/>
      <c r="V35" s="60"/>
      <c r="W35" s="60"/>
      <c r="X35" s="77" t="s">
        <v>16</v>
      </c>
      <c r="Y35" s="78"/>
      <c r="Z35" s="79">
        <v>0</v>
      </c>
      <c r="AA35" s="80"/>
      <c r="AB35" s="51" t="s">
        <v>17</v>
      </c>
      <c r="AC35" s="52"/>
      <c r="AD35" s="11"/>
      <c r="AE35" s="51" t="s">
        <v>18</v>
      </c>
      <c r="AF35" s="52"/>
      <c r="AG35" s="52"/>
      <c r="AH35" s="52"/>
      <c r="AI35" s="52"/>
      <c r="AJ35" s="52"/>
      <c r="AK35" s="52"/>
      <c r="AL35" s="52"/>
      <c r="AM35" s="52"/>
      <c r="AN35" s="83"/>
      <c r="AO35" s="84"/>
      <c r="AP35" s="84"/>
      <c r="AQ35" s="84"/>
      <c r="AR35" s="84"/>
      <c r="AS35" s="84"/>
      <c r="AT35" s="51" t="s">
        <v>16</v>
      </c>
      <c r="AU35" s="52"/>
      <c r="AV35" s="83"/>
      <c r="AW35" s="84"/>
      <c r="AX35" s="51" t="s">
        <v>17</v>
      </c>
      <c r="AY35" s="52"/>
      <c r="AZ35" s="2"/>
      <c r="BA35" s="6"/>
    </row>
    <row r="36" spans="1:53" ht="10.5" customHeight="1" x14ac:dyDescent="0.25">
      <c r="A36" s="37" t="s">
        <v>23</v>
      </c>
      <c r="B36" s="38"/>
      <c r="C36" s="38"/>
      <c r="D36" s="38"/>
      <c r="E36" s="38"/>
      <c r="F36" s="38"/>
      <c r="G36" s="38"/>
      <c r="H36" s="38"/>
      <c r="I36" s="38"/>
      <c r="J36" s="13"/>
      <c r="K36" s="39" t="s">
        <v>20</v>
      </c>
      <c r="L36" s="40"/>
      <c r="M36" s="40"/>
      <c r="N36" s="47"/>
      <c r="O36" s="48"/>
      <c r="P36" s="48"/>
      <c r="Q36" s="48"/>
      <c r="R36" s="48"/>
      <c r="S36" s="48"/>
      <c r="T36" s="48"/>
      <c r="U36" s="51" t="s">
        <v>16</v>
      </c>
      <c r="V36" s="52"/>
      <c r="W36" s="49"/>
      <c r="X36" s="50"/>
      <c r="Y36" s="39" t="s">
        <v>17</v>
      </c>
      <c r="Z36" s="40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43" t="s">
        <v>21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5"/>
      <c r="BA37" s="6"/>
    </row>
    <row r="38" spans="1:53" ht="10.5" customHeight="1" x14ac:dyDescent="0.25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41" t="s">
        <v>22</v>
      </c>
      <c r="AC38" s="42"/>
      <c r="AD38" s="42"/>
      <c r="AE38" s="42"/>
      <c r="AF38" s="42"/>
      <c r="AG38" s="42"/>
      <c r="AH38" s="42"/>
      <c r="AI38" s="42"/>
      <c r="AJ38" s="42"/>
      <c r="AK38" s="45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паспорт РФ 0034</vt:lpstr>
      <vt:lpstr>паспорт РФ 9(повторно)0035</vt:lpstr>
      <vt:lpstr>паспорт РФ МФЦ 8034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2021-03-31T08:25:06Z</cp:lastPrinted>
  <dcterms:created xsi:type="dcterms:W3CDTF">2020-05-19T09:16:12Z</dcterms:created>
  <dcterms:modified xsi:type="dcterms:W3CDTF">2022-02-07T07:55:09Z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